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t drev\Excel\"/>
    </mc:Choice>
  </mc:AlternateContent>
  <xr:revisionPtr revIDLastSave="0" documentId="8_{D2FAD1C1-B2BE-438E-82A8-41FBBCD22B8F}" xr6:coauthVersionLast="47" xr6:coauthVersionMax="47" xr10:uidLastSave="{00000000-0000-0000-0000-000000000000}"/>
  <bookViews>
    <workbookView xWindow="-108" yWindow="-108" windowWidth="23256" windowHeight="12456" xr2:uid="{CCC1752D-08FE-4420-B41B-9BF2C4FFED95}"/>
  </bookViews>
  <sheets>
    <sheet name="Ark1" sheetId="1" r:id="rId1"/>
  </sheets>
  <definedNames>
    <definedName name="_xlchart.v1.0" hidden="1">'Ark1'!$B$5:$B$20</definedName>
    <definedName name="_xlchart.v1.1" hidden="1">'Ark1'!$F$5:$F$20</definedName>
    <definedName name="_xlchart.v1.10" hidden="1">('Ark1'!$N$8,'Ark1'!$N$9)</definedName>
    <definedName name="_xlchart.v1.11" hidden="1">'Ark1'!$B$5:$B$20</definedName>
    <definedName name="_xlchart.v1.12" hidden="1">'Ark1'!$F$5:$F$20</definedName>
    <definedName name="_xlchart.v1.2" hidden="1">'Ark1'!$G$5:$G$20</definedName>
    <definedName name="_xlchart.v1.3" hidden="1">('Ark1'!$N$8,'Ark1'!$N$9)</definedName>
    <definedName name="_xlchart.v1.4" hidden="1">'Ark1'!$B$5:$B$20</definedName>
    <definedName name="_xlchart.v1.5" hidden="1">'Ark1'!$F$5:$F$20</definedName>
    <definedName name="_xlchart.v1.6" hidden="1">'Ark1'!$G$5:$G$20</definedName>
    <definedName name="_xlchart.v1.7" hidden="1">('Ark1'!$N$8,'Ark1'!$N$9)</definedName>
    <definedName name="_xlchart.v1.8" hidden="1">'Ark1'!$B$5:$B$20</definedName>
    <definedName name="_xlchart.v1.9" hidden="1">'Ark1'!$F$5:$F$20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F24" i="1"/>
  <c r="G24" i="1"/>
  <c r="D24" i="1"/>
  <c r="E23" i="1"/>
  <c r="F23" i="1"/>
  <c r="G23" i="1"/>
  <c r="D23" i="1"/>
  <c r="E22" i="1"/>
  <c r="F22" i="1"/>
  <c r="G22" i="1"/>
  <c r="D22" i="1"/>
  <c r="N5" i="1"/>
  <c r="N10" i="1"/>
  <c r="N13" i="1"/>
  <c r="J5" i="1"/>
  <c r="J24" i="1" s="1"/>
  <c r="K5" i="1"/>
  <c r="K24" i="1" s="1"/>
  <c r="L5" i="1"/>
  <c r="L24" i="1" s="1"/>
  <c r="J6" i="1"/>
  <c r="J23" i="1" s="1"/>
  <c r="K6" i="1"/>
  <c r="L6" i="1"/>
  <c r="J7" i="1"/>
  <c r="K7" i="1"/>
  <c r="L7" i="1"/>
  <c r="J8" i="1"/>
  <c r="K8" i="1"/>
  <c r="L8" i="1"/>
  <c r="J9" i="1"/>
  <c r="K9" i="1"/>
  <c r="N9" i="1" s="1"/>
  <c r="L9" i="1"/>
  <c r="J10" i="1"/>
  <c r="K10" i="1"/>
  <c r="L10" i="1"/>
  <c r="J11" i="1"/>
  <c r="K11" i="1"/>
  <c r="L11" i="1"/>
  <c r="J12" i="1"/>
  <c r="N12" i="1" s="1"/>
  <c r="K12" i="1"/>
  <c r="K23" i="1" s="1"/>
  <c r="L12" i="1"/>
  <c r="J13" i="1"/>
  <c r="K13" i="1"/>
  <c r="L13" i="1"/>
  <c r="J14" i="1"/>
  <c r="K14" i="1"/>
  <c r="L14" i="1"/>
  <c r="J15" i="1"/>
  <c r="N15" i="1" s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I5" i="1"/>
  <c r="I24" i="1" s="1"/>
  <c r="I6" i="1"/>
  <c r="N6" i="1" s="1"/>
  <c r="I7" i="1"/>
  <c r="N7" i="1" s="1"/>
  <c r="I8" i="1"/>
  <c r="N8" i="1" s="1"/>
  <c r="I9" i="1"/>
  <c r="I10" i="1"/>
  <c r="I11" i="1"/>
  <c r="N11" i="1" s="1"/>
  <c r="I12" i="1"/>
  <c r="I13" i="1"/>
  <c r="I14" i="1"/>
  <c r="N14" i="1" s="1"/>
  <c r="I15" i="1"/>
  <c r="I16" i="1"/>
  <c r="N16" i="1" s="1"/>
  <c r="I17" i="1"/>
  <c r="N17" i="1" s="1"/>
  <c r="I18" i="1"/>
  <c r="N18" i="1" s="1"/>
  <c r="I19" i="1"/>
  <c r="N19" i="1" s="1"/>
  <c r="I20" i="1"/>
  <c r="N20" i="1" s="1"/>
  <c r="I22" i="1" l="1"/>
  <c r="K22" i="1"/>
  <c r="J22" i="1"/>
  <c r="L23" i="1"/>
  <c r="I23" i="1"/>
  <c r="L22" i="1"/>
</calcChain>
</file>

<file path=xl/sharedStrings.xml><?xml version="1.0" encoding="utf-8"?>
<sst xmlns="http://schemas.openxmlformats.org/spreadsheetml/2006/main" count="47" uniqueCount="43">
  <si>
    <t>Larsen</t>
  </si>
  <si>
    <t>Villadsen</t>
  </si>
  <si>
    <t>Dirkham</t>
  </si>
  <si>
    <t>Notting</t>
  </si>
  <si>
    <t>Gleam</t>
  </si>
  <si>
    <t>Inter</t>
  </si>
  <si>
    <t>Reel</t>
  </si>
  <si>
    <t>Lukas</t>
  </si>
  <si>
    <t>Simonsen</t>
  </si>
  <si>
    <t>Vinter</t>
  </si>
  <si>
    <t>Rambøl</t>
  </si>
  <si>
    <t>Ølgård</t>
  </si>
  <si>
    <t>Dueholm</t>
  </si>
  <si>
    <t>Munkgaard</t>
  </si>
  <si>
    <t>Dreje</t>
  </si>
  <si>
    <t>Johansen</t>
  </si>
  <si>
    <t>Medicinregning</t>
  </si>
  <si>
    <t>Konflikthåndtering</t>
  </si>
  <si>
    <t>GDPR</t>
  </si>
  <si>
    <t>Efternavn</t>
  </si>
  <si>
    <t>Fornavn</t>
  </si>
  <si>
    <t>Tavshedspligt</t>
  </si>
  <si>
    <t>Marie</t>
  </si>
  <si>
    <t>Louise</t>
  </si>
  <si>
    <t>Frands</t>
  </si>
  <si>
    <t>Selena</t>
  </si>
  <si>
    <t>Liam</t>
  </si>
  <si>
    <t>Olivia</t>
  </si>
  <si>
    <t>Mie</t>
  </si>
  <si>
    <t>Emma</t>
  </si>
  <si>
    <t>Asta</t>
  </si>
  <si>
    <t>Alma</t>
  </si>
  <si>
    <t>Esther</t>
  </si>
  <si>
    <t>Helle</t>
  </si>
  <si>
    <t>Lise</t>
  </si>
  <si>
    <t>Eva</t>
  </si>
  <si>
    <t>Karoline</t>
  </si>
  <si>
    <t>Trine</t>
  </si>
  <si>
    <t>Test (max point)</t>
  </si>
  <si>
    <t>Handling påkrævet</t>
  </si>
  <si>
    <t>Max</t>
  </si>
  <si>
    <t>Min</t>
  </si>
  <si>
    <t>Gennemsnit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</si>
</sst>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textRotation="90"/>
    </xf>
    <xf numFmtId="9" fontId="0" fillId="0" borderId="0" xfId="1" applyFont="1"/>
    <xf numFmtId="1" fontId="0" fillId="0" borderId="0" xfId="0" applyNumberFormat="1"/>
  </cellXfs>
  <cellStyles count="2">
    <cellStyle name="Normal" xfId="0" builtinId="0"/>
    <cellStyle name="Pro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Konflikthåndtering resultater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'Ark1'!$B$5:$B$20</c:f>
              <c:strCache>
                <c:ptCount val="16"/>
                <c:pt idx="0">
                  <c:v>Larsen</c:v>
                </c:pt>
                <c:pt idx="1">
                  <c:v>Villadsen</c:v>
                </c:pt>
                <c:pt idx="2">
                  <c:v>Dirkham</c:v>
                </c:pt>
                <c:pt idx="3">
                  <c:v>Notting</c:v>
                </c:pt>
                <c:pt idx="4">
                  <c:v>Gleam</c:v>
                </c:pt>
                <c:pt idx="5">
                  <c:v>Inter</c:v>
                </c:pt>
                <c:pt idx="6">
                  <c:v>Reel</c:v>
                </c:pt>
                <c:pt idx="7">
                  <c:v>Lukas</c:v>
                </c:pt>
                <c:pt idx="8">
                  <c:v>Simonsen</c:v>
                </c:pt>
                <c:pt idx="9">
                  <c:v>Vinter</c:v>
                </c:pt>
                <c:pt idx="10">
                  <c:v>Rambøl</c:v>
                </c:pt>
                <c:pt idx="11">
                  <c:v>Ølgård</c:v>
                </c:pt>
                <c:pt idx="12">
                  <c:v>Dueholm</c:v>
                </c:pt>
                <c:pt idx="13">
                  <c:v>Munkgaard</c:v>
                </c:pt>
                <c:pt idx="14">
                  <c:v>Dreje</c:v>
                </c:pt>
                <c:pt idx="15">
                  <c:v>Johansen</c:v>
                </c:pt>
              </c:strCache>
            </c:strRef>
          </c:cat>
          <c:val>
            <c:numRef>
              <c:f>'Ark1'!$D$5:$D$20</c:f>
              <c:numCache>
                <c:formatCode>General</c:formatCode>
                <c:ptCount val="16"/>
                <c:pt idx="0">
                  <c:v>89</c:v>
                </c:pt>
                <c:pt idx="1">
                  <c:v>74</c:v>
                </c:pt>
                <c:pt idx="2">
                  <c:v>92</c:v>
                </c:pt>
                <c:pt idx="3">
                  <c:v>100</c:v>
                </c:pt>
                <c:pt idx="4">
                  <c:v>10</c:v>
                </c:pt>
                <c:pt idx="5">
                  <c:v>65</c:v>
                </c:pt>
                <c:pt idx="6">
                  <c:v>98</c:v>
                </c:pt>
                <c:pt idx="7">
                  <c:v>100</c:v>
                </c:pt>
                <c:pt idx="8">
                  <c:v>43</c:v>
                </c:pt>
                <c:pt idx="9">
                  <c:v>82</c:v>
                </c:pt>
                <c:pt idx="10">
                  <c:v>95</c:v>
                </c:pt>
                <c:pt idx="11">
                  <c:v>99</c:v>
                </c:pt>
                <c:pt idx="12">
                  <c:v>41</c:v>
                </c:pt>
                <c:pt idx="13">
                  <c:v>20</c:v>
                </c:pt>
                <c:pt idx="14">
                  <c:v>59</c:v>
                </c:pt>
                <c:pt idx="1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0-4D2F-99DF-DB5F7367D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1444184"/>
        <c:axId val="581441888"/>
      </c:barChart>
      <c:catAx>
        <c:axId val="58144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81441888"/>
        <c:crosses val="autoZero"/>
        <c:auto val="1"/>
        <c:lblAlgn val="ctr"/>
        <c:lblOffset val="100"/>
        <c:noMultiLvlLbl val="0"/>
      </c:catAx>
      <c:valAx>
        <c:axId val="5814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81444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Medicinregning resultater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'Ark1'!$B$5:$B$20</c:f>
              <c:strCache>
                <c:ptCount val="16"/>
                <c:pt idx="0">
                  <c:v>Larsen</c:v>
                </c:pt>
                <c:pt idx="1">
                  <c:v>Villadsen</c:v>
                </c:pt>
                <c:pt idx="2">
                  <c:v>Dirkham</c:v>
                </c:pt>
                <c:pt idx="3">
                  <c:v>Notting</c:v>
                </c:pt>
                <c:pt idx="4">
                  <c:v>Gleam</c:v>
                </c:pt>
                <c:pt idx="5">
                  <c:v>Inter</c:v>
                </c:pt>
                <c:pt idx="6">
                  <c:v>Reel</c:v>
                </c:pt>
                <c:pt idx="7">
                  <c:v>Lukas</c:v>
                </c:pt>
                <c:pt idx="8">
                  <c:v>Simonsen</c:v>
                </c:pt>
                <c:pt idx="9">
                  <c:v>Vinter</c:v>
                </c:pt>
                <c:pt idx="10">
                  <c:v>Rambøl</c:v>
                </c:pt>
                <c:pt idx="11">
                  <c:v>Ølgård</c:v>
                </c:pt>
                <c:pt idx="12">
                  <c:v>Dueholm</c:v>
                </c:pt>
                <c:pt idx="13">
                  <c:v>Munkgaard</c:v>
                </c:pt>
                <c:pt idx="14">
                  <c:v>Dreje</c:v>
                </c:pt>
                <c:pt idx="15">
                  <c:v>Johansen</c:v>
                </c:pt>
              </c:strCache>
            </c:strRef>
          </c:cat>
          <c:val>
            <c:numRef>
              <c:f>'Ark1'!$E$5:$E$20</c:f>
              <c:numCache>
                <c:formatCode>General</c:formatCode>
                <c:ptCount val="16"/>
                <c:pt idx="0">
                  <c:v>96</c:v>
                </c:pt>
                <c:pt idx="1">
                  <c:v>86</c:v>
                </c:pt>
                <c:pt idx="2">
                  <c:v>49</c:v>
                </c:pt>
                <c:pt idx="3">
                  <c:v>69</c:v>
                </c:pt>
                <c:pt idx="4">
                  <c:v>95</c:v>
                </c:pt>
                <c:pt idx="5">
                  <c:v>93</c:v>
                </c:pt>
                <c:pt idx="6">
                  <c:v>74</c:v>
                </c:pt>
                <c:pt idx="7">
                  <c:v>93</c:v>
                </c:pt>
                <c:pt idx="8">
                  <c:v>46</c:v>
                </c:pt>
                <c:pt idx="9">
                  <c:v>49</c:v>
                </c:pt>
                <c:pt idx="10">
                  <c:v>75</c:v>
                </c:pt>
                <c:pt idx="11">
                  <c:v>79</c:v>
                </c:pt>
                <c:pt idx="12">
                  <c:v>39</c:v>
                </c:pt>
                <c:pt idx="13">
                  <c:v>60</c:v>
                </c:pt>
                <c:pt idx="14">
                  <c:v>95</c:v>
                </c:pt>
                <c:pt idx="15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F-42CA-8E46-28C40E0D5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5517232"/>
        <c:axId val="615514608"/>
      </c:barChart>
      <c:catAx>
        <c:axId val="61551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5514608"/>
        <c:crosses val="autoZero"/>
        <c:auto val="1"/>
        <c:lblAlgn val="ctr"/>
        <c:lblOffset val="100"/>
        <c:noMultiLvlLbl val="0"/>
      </c:catAx>
      <c:valAx>
        <c:axId val="61551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1551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</cx:f>
      </cx:numDim>
    </cx:data>
  </cx:chartData>
  <cx:chart>
    <cx:title pos="t" align="ctr" overlay="0">
      <cx:tx>
        <cx:txData>
          <cx:v>GDPR resultater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>
                  <a:lumMod val="65000"/>
                  <a:lumOff val="35000"/>
                </a:sysClr>
              </a:solidFill>
            </a:defRPr>
          </a:pPr>
          <a:r>
            <a:rPr lang="da-DK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GDPR resultater</a:t>
          </a:r>
        </a:p>
      </cx:txPr>
    </cx:title>
    <cx:plotArea>
      <cx:plotAreaRegion>
        <cx:series layoutId="clusteredColumn" uniqueId="{F0F6089F-F2E3-4AB7-BC0D-B2C049A327C4}">
          <cx:tx>
            <cx:txData>
              <cx:f>_xlchart.v1.8</cx:f>
              <cx:v>Larsen Villadsen Dirkham Notting Gleam Inter Reel Lukas Simonsen Vinter Rambøl Ølgård Dueholm Munkgaard Dreje Johansen</cx:v>
            </cx:txData>
          </cx:tx>
          <cx:dataPt idx="0">
            <cx:spPr>
              <a:solidFill>
                <a:srgbClr val="FF9999"/>
              </a:solidFill>
            </cx:spPr>
          </cx:dataPt>
          <cx:dataPt idx="1">
            <cx:spPr>
              <a:solidFill>
                <a:srgbClr val="70AD47">
                  <a:lumMod val="60000"/>
                  <a:lumOff val="40000"/>
                </a:srgbClr>
              </a:solidFill>
            </cx:spPr>
          </cx:dataPt>
          <cx:dataLabels>
            <cx:visibility seriesName="0" categoryName="0" value="1"/>
          </cx:dataLabels>
          <cx:dataId val="0"/>
          <cx:layoutPr>
            <cx:binning intervalClosed="r"/>
          </cx:layoutPr>
        </cx:series>
      </cx:plotAreaRegion>
      <cx:axis id="0" hidden="1">
        <cx:catScaling gapWidth="0"/>
        <cx:title>
          <cx:tx>
            <cx:txData>
              <cx:v>RØD = Dumpet                                                 GRØN = Besået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da-DK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RØD = Dumpet                                                 GRØN = Besået</a:t>
              </a: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da-DK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x:txPr>
      </cx:axis>
      <cx:axis id="1">
        <cx:valScaling/>
        <cx:title>
          <cx:tx>
            <cx:txData>
              <cx:v>Antal medarbejdere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da-DK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Antal medarbejdere</a:t>
              </a:r>
            </a:p>
          </cx:txPr>
        </cx:title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da-DK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x:txPr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Tavshedspligt resultater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>
                  <a:lumMod val="65000"/>
                  <a:lumOff val="35000"/>
                </a:sysClr>
              </a:solidFill>
            </a:defRPr>
          </a:pPr>
          <a:r>
            <a:rPr lang="da-DK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Tavshedspligt resultater</a:t>
          </a:r>
        </a:p>
      </cx:txPr>
    </cx:title>
    <cx:plotArea>
      <cx:plotAreaRegion>
        <cx:series layoutId="clusteredColumn" uniqueId="{F0F6089F-F2E3-4AB7-BC0D-B2C049A327C4}">
          <cx:tx>
            <cx:txData>
              <cx:f>_xlchart.v1.2</cx:f>
              <cx:v>1 1 0 1 1 1 1 1 1 0 1 1 1 0 1 1</cx:v>
            </cx:txData>
          </cx:tx>
          <cx:dataPt idx="0">
            <cx:spPr>
              <a:solidFill>
                <a:srgbClr val="FF9999"/>
              </a:solidFill>
            </cx:spPr>
          </cx:dataPt>
          <cx:dataPt idx="1">
            <cx:spPr>
              <a:solidFill>
                <a:srgbClr val="70AD47">
                  <a:lumMod val="60000"/>
                  <a:lumOff val="40000"/>
                </a:srgbClr>
              </a:solidFill>
            </cx:spPr>
          </cx:dataPt>
          <cx:dataLabels>
            <cx:visibility seriesName="0" categoryName="0" value="1"/>
          </cx:dataLabels>
          <cx:dataId val="0"/>
          <cx:layoutPr>
            <cx:binning intervalClosed="r"/>
          </cx:layoutPr>
        </cx:series>
      </cx:plotAreaRegion>
      <cx:axis id="0" hidden="1">
        <cx:catScaling gapWidth="0"/>
        <cx:title>
          <cx:tx>
            <cx:txData>
              <cx:v>RØD = Dumpet                                                 GRØN = Besået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da-DK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RØD = Dumpet                                                 GRØN = Besået</a:t>
              </a: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da-DK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x:txPr>
      </cx:axis>
      <cx:axis id="1">
        <cx:valScaling/>
        <cx:title>
          <cx:tx>
            <cx:txData>
              <cx:v>Antal medarbejdere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da-DK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Antal medarbejdere</a:t>
              </a:r>
            </a:p>
          </cx:txPr>
        </cx:title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da-DK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220980</xdr:colOff>
      <xdr:row>0</xdr:row>
      <xdr:rowOff>175260</xdr:rowOff>
    </xdr:from>
    <xdr:to>
      <xdr:col>21</xdr:col>
      <xdr:colOff>525780</xdr:colOff>
      <xdr:row>10</xdr:row>
      <xdr:rowOff>160020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5584CB48-C335-42B2-A3A8-798063D417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228600</xdr:colOff>
      <xdr:row>11</xdr:row>
      <xdr:rowOff>15240</xdr:rowOff>
    </xdr:from>
    <xdr:to>
      <xdr:col>21</xdr:col>
      <xdr:colOff>533400</xdr:colOff>
      <xdr:row>26</xdr:row>
      <xdr:rowOff>15240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7A492E93-BCFA-4033-B614-804050DDD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601980</xdr:colOff>
      <xdr:row>1</xdr:row>
      <xdr:rowOff>15240</xdr:rowOff>
    </xdr:from>
    <xdr:to>
      <xdr:col>29</xdr:col>
      <xdr:colOff>297180</xdr:colOff>
      <xdr:row>11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Diagram 5">
              <a:extLst>
                <a:ext uri="{FF2B5EF4-FFF2-40B4-BE49-F238E27FC236}">
                  <a16:creationId xmlns:a16="http://schemas.microsoft.com/office/drawing/2014/main" id="{B1FF097D-5536-4958-AACA-FC86B0AF92A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352020" y="19812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Dette diagram er ikke tilgængeligt i din version af Excel.
Hvis du redigerer denne figur eller gemmer projektmappen i et andet filformat, bliver diagrammet permanent ødelagt.</a:t>
              </a:r>
            </a:p>
          </xdr:txBody>
        </xdr:sp>
      </mc:Fallback>
    </mc:AlternateContent>
    <xdr:clientData/>
  </xdr:twoCellAnchor>
  <xdr:twoCellAnchor>
    <xdr:from>
      <xdr:col>22</xdr:col>
      <xdr:colOff>0</xdr:colOff>
      <xdr:row>11</xdr:row>
      <xdr:rowOff>45720</xdr:rowOff>
    </xdr:from>
    <xdr:to>
      <xdr:col>29</xdr:col>
      <xdr:colOff>304800</xdr:colOff>
      <xdr:row>26</xdr:row>
      <xdr:rowOff>45720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Diagram 6">
              <a:extLst>
                <a:ext uri="{FF2B5EF4-FFF2-40B4-BE49-F238E27FC236}">
                  <a16:creationId xmlns:a16="http://schemas.microsoft.com/office/drawing/2014/main" id="{DE1E6BF9-6758-4C36-BB1A-1BDB635EA7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359640" y="298704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Dette diagram er ikke tilgængeligt i din version af Excel.
Hvis du redigerer denne figur eller gemmer projektmappen i et andet filformat, bliver diagrammet permanent ødelagt.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5998-237A-4D78-9F95-3554C7D2F985}">
  <dimension ref="B2:N24"/>
  <sheetViews>
    <sheetView tabSelected="1" zoomScale="85" zoomScaleNormal="85" workbookViewId="0">
      <selection activeCell="AE7" sqref="AE7"/>
    </sheetView>
  </sheetViews>
  <sheetFormatPr defaultRowHeight="14.4" x14ac:dyDescent="0.3"/>
  <cols>
    <col min="2" max="2" width="10.88671875" bestFit="1" customWidth="1"/>
    <col min="3" max="3" width="16.44140625" bestFit="1" customWidth="1"/>
    <col min="4" max="4" width="7.88671875" bestFit="1" customWidth="1"/>
    <col min="5" max="5" width="6.44140625" customWidth="1"/>
    <col min="6" max="6" width="5.44140625" customWidth="1"/>
    <col min="7" max="7" width="5.33203125" customWidth="1"/>
    <col min="9" max="9" width="5.5546875" bestFit="1" customWidth="1"/>
    <col min="10" max="10" width="4.44140625" bestFit="1" customWidth="1"/>
    <col min="11" max="12" width="5.5546875" bestFit="1" customWidth="1"/>
  </cols>
  <sheetData>
    <row r="2" spans="2:14" ht="87.6" x14ac:dyDescent="0.3">
      <c r="D2" s="1" t="s">
        <v>17</v>
      </c>
      <c r="E2" s="1" t="s">
        <v>16</v>
      </c>
      <c r="F2" s="1" t="s">
        <v>18</v>
      </c>
      <c r="G2" s="1" t="s">
        <v>21</v>
      </c>
      <c r="I2" s="1" t="s">
        <v>17</v>
      </c>
      <c r="J2" s="1" t="s">
        <v>16</v>
      </c>
      <c r="K2" s="1" t="s">
        <v>18</v>
      </c>
      <c r="L2" s="1" t="s">
        <v>21</v>
      </c>
      <c r="N2" s="1" t="s">
        <v>39</v>
      </c>
    </row>
    <row r="3" spans="2:14" x14ac:dyDescent="0.3">
      <c r="C3" t="s">
        <v>38</v>
      </c>
      <c r="D3">
        <v>100</v>
      </c>
      <c r="E3">
        <v>100</v>
      </c>
      <c r="F3">
        <v>1</v>
      </c>
      <c r="G3">
        <v>1</v>
      </c>
    </row>
    <row r="4" spans="2:14" x14ac:dyDescent="0.3">
      <c r="B4" t="s">
        <v>19</v>
      </c>
      <c r="C4" t="s">
        <v>20</v>
      </c>
    </row>
    <row r="5" spans="2:14" x14ac:dyDescent="0.3">
      <c r="B5" t="s">
        <v>0</v>
      </c>
      <c r="C5" t="s">
        <v>22</v>
      </c>
      <c r="D5">
        <v>89</v>
      </c>
      <c r="E5">
        <v>96</v>
      </c>
      <c r="F5">
        <v>1</v>
      </c>
      <c r="G5">
        <v>1</v>
      </c>
      <c r="I5" s="2">
        <f t="shared" ref="I5:I20" si="0">D5/D$3</f>
        <v>0.89</v>
      </c>
      <c r="J5" s="2">
        <f t="shared" ref="J5:L19" si="1">E5/E$3</f>
        <v>0.96</v>
      </c>
      <c r="K5" s="2">
        <f t="shared" si="1"/>
        <v>1</v>
      </c>
      <c r="L5" s="2">
        <f t="shared" si="1"/>
        <v>1</v>
      </c>
      <c r="N5" s="2" t="b">
        <f t="shared" ref="N5:N20" si="2">OR(I5&lt;50%,J5&lt;50%,K5&lt;50%,L5&lt;50%)</f>
        <v>0</v>
      </c>
    </row>
    <row r="6" spans="2:14" x14ac:dyDescent="0.3">
      <c r="B6" t="s">
        <v>1</v>
      </c>
      <c r="C6" t="s">
        <v>23</v>
      </c>
      <c r="D6">
        <v>74</v>
      </c>
      <c r="E6">
        <v>86</v>
      </c>
      <c r="F6">
        <v>1</v>
      </c>
      <c r="G6">
        <v>1</v>
      </c>
      <c r="I6" s="2">
        <f t="shared" si="0"/>
        <v>0.74</v>
      </c>
      <c r="J6" s="2">
        <f t="shared" si="1"/>
        <v>0.86</v>
      </c>
      <c r="K6" s="2">
        <f t="shared" si="1"/>
        <v>1</v>
      </c>
      <c r="L6" s="2">
        <f t="shared" si="1"/>
        <v>1</v>
      </c>
      <c r="N6" s="2" t="b">
        <f t="shared" si="2"/>
        <v>0</v>
      </c>
    </row>
    <row r="7" spans="2:14" x14ac:dyDescent="0.3">
      <c r="B7" t="s">
        <v>2</v>
      </c>
      <c r="C7" t="s">
        <v>24</v>
      </c>
      <c r="D7">
        <v>92</v>
      </c>
      <c r="E7">
        <v>49</v>
      </c>
      <c r="F7">
        <v>1</v>
      </c>
      <c r="G7">
        <v>0</v>
      </c>
      <c r="I7" s="2">
        <f t="shared" si="0"/>
        <v>0.92</v>
      </c>
      <c r="J7" s="2">
        <f t="shared" si="1"/>
        <v>0.49</v>
      </c>
      <c r="K7" s="2">
        <f t="shared" si="1"/>
        <v>1</v>
      </c>
      <c r="L7" s="2">
        <f t="shared" si="1"/>
        <v>0</v>
      </c>
      <c r="N7" s="2" t="b">
        <f t="shared" si="2"/>
        <v>1</v>
      </c>
    </row>
    <row r="8" spans="2:14" x14ac:dyDescent="0.3">
      <c r="B8" t="s">
        <v>3</v>
      </c>
      <c r="C8" t="s">
        <v>25</v>
      </c>
      <c r="D8">
        <v>100</v>
      </c>
      <c r="E8">
        <v>69</v>
      </c>
      <c r="F8">
        <v>1</v>
      </c>
      <c r="G8">
        <v>1</v>
      </c>
      <c r="I8" s="2">
        <f t="shared" si="0"/>
        <v>1</v>
      </c>
      <c r="J8" s="2">
        <f t="shared" si="1"/>
        <v>0.69</v>
      </c>
      <c r="K8" s="2">
        <f t="shared" si="1"/>
        <v>1</v>
      </c>
      <c r="L8" s="2">
        <f t="shared" si="1"/>
        <v>1</v>
      </c>
      <c r="N8" s="2" t="b">
        <f t="shared" si="2"/>
        <v>0</v>
      </c>
    </row>
    <row r="9" spans="2:14" x14ac:dyDescent="0.3">
      <c r="B9" t="s">
        <v>4</v>
      </c>
      <c r="C9" t="s">
        <v>26</v>
      </c>
      <c r="D9">
        <v>10</v>
      </c>
      <c r="E9">
        <v>95</v>
      </c>
      <c r="F9">
        <v>1</v>
      </c>
      <c r="G9">
        <v>1</v>
      </c>
      <c r="I9" s="2">
        <f t="shared" si="0"/>
        <v>0.1</v>
      </c>
      <c r="J9" s="2">
        <f t="shared" si="1"/>
        <v>0.95</v>
      </c>
      <c r="K9" s="2">
        <f t="shared" si="1"/>
        <v>1</v>
      </c>
      <c r="L9" s="2">
        <f t="shared" si="1"/>
        <v>1</v>
      </c>
      <c r="N9" s="2" t="b">
        <f t="shared" si="2"/>
        <v>1</v>
      </c>
    </row>
    <row r="10" spans="2:14" x14ac:dyDescent="0.3">
      <c r="B10" t="s">
        <v>5</v>
      </c>
      <c r="C10" t="s">
        <v>27</v>
      </c>
      <c r="D10">
        <v>65</v>
      </c>
      <c r="E10">
        <v>93</v>
      </c>
      <c r="F10">
        <v>1</v>
      </c>
      <c r="G10">
        <v>1</v>
      </c>
      <c r="I10" s="2">
        <f t="shared" si="0"/>
        <v>0.65</v>
      </c>
      <c r="J10" s="2">
        <f t="shared" si="1"/>
        <v>0.93</v>
      </c>
      <c r="K10" s="2">
        <f t="shared" si="1"/>
        <v>1</v>
      </c>
      <c r="L10" s="2">
        <f t="shared" si="1"/>
        <v>1</v>
      </c>
      <c r="N10" s="2" t="b">
        <f t="shared" si="2"/>
        <v>0</v>
      </c>
    </row>
    <row r="11" spans="2:14" x14ac:dyDescent="0.3">
      <c r="B11" t="s">
        <v>6</v>
      </c>
      <c r="C11" t="s">
        <v>28</v>
      </c>
      <c r="D11">
        <v>98</v>
      </c>
      <c r="E11">
        <v>74</v>
      </c>
      <c r="F11">
        <v>0</v>
      </c>
      <c r="G11">
        <v>1</v>
      </c>
      <c r="I11" s="2">
        <f t="shared" si="0"/>
        <v>0.98</v>
      </c>
      <c r="J11" s="2">
        <f t="shared" si="1"/>
        <v>0.74</v>
      </c>
      <c r="K11" s="2">
        <f t="shared" si="1"/>
        <v>0</v>
      </c>
      <c r="L11" s="2">
        <f t="shared" si="1"/>
        <v>1</v>
      </c>
      <c r="N11" s="2" t="b">
        <f t="shared" si="2"/>
        <v>1</v>
      </c>
    </row>
    <row r="12" spans="2:14" x14ac:dyDescent="0.3">
      <c r="B12" t="s">
        <v>7</v>
      </c>
      <c r="C12" t="s">
        <v>29</v>
      </c>
      <c r="D12">
        <v>100</v>
      </c>
      <c r="E12">
        <v>93</v>
      </c>
      <c r="F12">
        <v>1</v>
      </c>
      <c r="G12">
        <v>1</v>
      </c>
      <c r="I12" s="2">
        <f t="shared" si="0"/>
        <v>1</v>
      </c>
      <c r="J12" s="2">
        <f t="shared" si="1"/>
        <v>0.93</v>
      </c>
      <c r="K12" s="2">
        <f t="shared" si="1"/>
        <v>1</v>
      </c>
      <c r="L12" s="2">
        <f t="shared" si="1"/>
        <v>1</v>
      </c>
      <c r="N12" s="2" t="b">
        <f t="shared" si="2"/>
        <v>0</v>
      </c>
    </row>
    <row r="13" spans="2:14" x14ac:dyDescent="0.3">
      <c r="B13" t="s">
        <v>8</v>
      </c>
      <c r="C13" t="s">
        <v>30</v>
      </c>
      <c r="D13">
        <v>43</v>
      </c>
      <c r="E13">
        <v>46</v>
      </c>
      <c r="F13">
        <v>0</v>
      </c>
      <c r="G13">
        <v>1</v>
      </c>
      <c r="I13" s="2">
        <f t="shared" si="0"/>
        <v>0.43</v>
      </c>
      <c r="J13" s="2">
        <f t="shared" si="1"/>
        <v>0.46</v>
      </c>
      <c r="K13" s="2">
        <f t="shared" si="1"/>
        <v>0</v>
      </c>
      <c r="L13" s="2">
        <f t="shared" si="1"/>
        <v>1</v>
      </c>
      <c r="N13" s="2" t="b">
        <f t="shared" si="2"/>
        <v>1</v>
      </c>
    </row>
    <row r="14" spans="2:14" x14ac:dyDescent="0.3">
      <c r="B14" t="s">
        <v>9</v>
      </c>
      <c r="C14" t="s">
        <v>31</v>
      </c>
      <c r="D14">
        <v>82</v>
      </c>
      <c r="E14">
        <v>49</v>
      </c>
      <c r="F14">
        <v>1</v>
      </c>
      <c r="G14">
        <v>0</v>
      </c>
      <c r="I14" s="2">
        <f t="shared" si="0"/>
        <v>0.82</v>
      </c>
      <c r="J14" s="2">
        <f t="shared" si="1"/>
        <v>0.49</v>
      </c>
      <c r="K14" s="2">
        <f t="shared" si="1"/>
        <v>1</v>
      </c>
      <c r="L14" s="2">
        <f t="shared" si="1"/>
        <v>0</v>
      </c>
      <c r="N14" s="2" t="b">
        <f t="shared" si="2"/>
        <v>1</v>
      </c>
    </row>
    <row r="15" spans="2:14" x14ac:dyDescent="0.3">
      <c r="B15" t="s">
        <v>10</v>
      </c>
      <c r="C15" t="s">
        <v>32</v>
      </c>
      <c r="D15">
        <v>95</v>
      </c>
      <c r="E15">
        <v>75</v>
      </c>
      <c r="F15">
        <v>1</v>
      </c>
      <c r="G15">
        <v>1</v>
      </c>
      <c r="I15" s="2">
        <f t="shared" si="0"/>
        <v>0.95</v>
      </c>
      <c r="J15" s="2">
        <f t="shared" si="1"/>
        <v>0.75</v>
      </c>
      <c r="K15" s="2">
        <f t="shared" si="1"/>
        <v>1</v>
      </c>
      <c r="L15" s="2">
        <f t="shared" si="1"/>
        <v>1</v>
      </c>
      <c r="N15" s="2" t="b">
        <f t="shared" si="2"/>
        <v>0</v>
      </c>
    </row>
    <row r="16" spans="2:14" x14ac:dyDescent="0.3">
      <c r="B16" t="s">
        <v>11</v>
      </c>
      <c r="C16" t="s">
        <v>33</v>
      </c>
      <c r="D16">
        <v>99</v>
      </c>
      <c r="E16">
        <v>79</v>
      </c>
      <c r="F16">
        <v>1</v>
      </c>
      <c r="G16">
        <v>1</v>
      </c>
      <c r="I16" s="2">
        <f t="shared" si="0"/>
        <v>0.99</v>
      </c>
      <c r="J16" s="2">
        <f t="shared" si="1"/>
        <v>0.79</v>
      </c>
      <c r="K16" s="2">
        <f t="shared" si="1"/>
        <v>1</v>
      </c>
      <c r="L16" s="2">
        <f t="shared" si="1"/>
        <v>1</v>
      </c>
      <c r="N16" s="2" t="b">
        <f t="shared" si="2"/>
        <v>0</v>
      </c>
    </row>
    <row r="17" spans="2:14" x14ac:dyDescent="0.3">
      <c r="B17" t="s">
        <v>12</v>
      </c>
      <c r="C17" t="s">
        <v>34</v>
      </c>
      <c r="D17">
        <v>41</v>
      </c>
      <c r="E17">
        <v>39</v>
      </c>
      <c r="F17">
        <v>1</v>
      </c>
      <c r="G17">
        <v>1</v>
      </c>
      <c r="I17" s="2">
        <f t="shared" si="0"/>
        <v>0.41</v>
      </c>
      <c r="J17" s="2">
        <f t="shared" si="1"/>
        <v>0.39</v>
      </c>
      <c r="K17" s="2">
        <f t="shared" si="1"/>
        <v>1</v>
      </c>
      <c r="L17" s="2">
        <f t="shared" si="1"/>
        <v>1</v>
      </c>
      <c r="N17" s="2" t="b">
        <f t="shared" si="2"/>
        <v>1</v>
      </c>
    </row>
    <row r="18" spans="2:14" x14ac:dyDescent="0.3">
      <c r="B18" t="s">
        <v>13</v>
      </c>
      <c r="C18" t="s">
        <v>35</v>
      </c>
      <c r="D18">
        <v>20</v>
      </c>
      <c r="E18">
        <v>60</v>
      </c>
      <c r="F18">
        <v>0</v>
      </c>
      <c r="G18">
        <v>0</v>
      </c>
      <c r="I18" s="2">
        <f t="shared" si="0"/>
        <v>0.2</v>
      </c>
      <c r="J18" s="2">
        <f t="shared" si="1"/>
        <v>0.6</v>
      </c>
      <c r="K18" s="2">
        <f t="shared" si="1"/>
        <v>0</v>
      </c>
      <c r="L18" s="2">
        <f t="shared" si="1"/>
        <v>0</v>
      </c>
      <c r="N18" s="2" t="b">
        <f t="shared" si="2"/>
        <v>1</v>
      </c>
    </row>
    <row r="19" spans="2:14" x14ac:dyDescent="0.3">
      <c r="B19" t="s">
        <v>14</v>
      </c>
      <c r="C19" t="s">
        <v>36</v>
      </c>
      <c r="D19">
        <v>59</v>
      </c>
      <c r="E19">
        <v>95</v>
      </c>
      <c r="F19">
        <v>1</v>
      </c>
      <c r="G19">
        <v>1</v>
      </c>
      <c r="I19" s="2">
        <f t="shared" si="0"/>
        <v>0.59</v>
      </c>
      <c r="J19" s="2">
        <f t="shared" si="1"/>
        <v>0.95</v>
      </c>
      <c r="K19" s="2">
        <f t="shared" si="1"/>
        <v>1</v>
      </c>
      <c r="L19" s="2">
        <f t="shared" si="1"/>
        <v>1</v>
      </c>
      <c r="N19" s="2" t="b">
        <f t="shared" si="2"/>
        <v>0</v>
      </c>
    </row>
    <row r="20" spans="2:14" x14ac:dyDescent="0.3">
      <c r="B20" t="s">
        <v>15</v>
      </c>
      <c r="C20" t="s">
        <v>37</v>
      </c>
      <c r="D20">
        <v>49</v>
      </c>
      <c r="E20">
        <v>94</v>
      </c>
      <c r="F20">
        <v>1</v>
      </c>
      <c r="G20">
        <v>1</v>
      </c>
      <c r="I20" s="2">
        <f t="shared" si="0"/>
        <v>0.49</v>
      </c>
      <c r="J20" s="2">
        <f t="shared" ref="J20" si="3">E20/E$3</f>
        <v>0.94</v>
      </c>
      <c r="K20" s="2">
        <f t="shared" ref="K20" si="4">F20/F$3</f>
        <v>1</v>
      </c>
      <c r="L20" s="2">
        <f t="shared" ref="L20" si="5">G20/G$3</f>
        <v>1</v>
      </c>
      <c r="N20" s="2" t="b">
        <f t="shared" si="2"/>
        <v>1</v>
      </c>
    </row>
    <row r="22" spans="2:14" x14ac:dyDescent="0.3">
      <c r="B22" t="s">
        <v>40</v>
      </c>
      <c r="D22">
        <f>MAX(D4:D20)</f>
        <v>100</v>
      </c>
      <c r="E22">
        <f t="shared" ref="E22:G22" si="6">MAX(E4:E20)</f>
        <v>96</v>
      </c>
      <c r="F22">
        <f t="shared" si="6"/>
        <v>1</v>
      </c>
      <c r="G22">
        <f t="shared" si="6"/>
        <v>1</v>
      </c>
      <c r="I22" s="2">
        <f>MAX(I5:I20)</f>
        <v>1</v>
      </c>
      <c r="J22" s="2">
        <f>MAX(J5:J20)</f>
        <v>0.96</v>
      </c>
      <c r="K22" s="2">
        <f>MAX(K5:K20)</f>
        <v>1</v>
      </c>
      <c r="L22" s="2">
        <f>MAX(L5:L20)</f>
        <v>1</v>
      </c>
    </row>
    <row r="23" spans="2:14" x14ac:dyDescent="0.3">
      <c r="B23" t="s">
        <v>41</v>
      </c>
      <c r="D23">
        <f>MIN(D4:D20)</f>
        <v>10</v>
      </c>
      <c r="E23">
        <f t="shared" ref="E23:G23" si="7">MIN(E4:E20)</f>
        <v>39</v>
      </c>
      <c r="F23">
        <f t="shared" si="7"/>
        <v>0</v>
      </c>
      <c r="G23">
        <f t="shared" si="7"/>
        <v>0</v>
      </c>
      <c r="I23" s="2">
        <f>MIN(I5:I20)</f>
        <v>0.1</v>
      </c>
      <c r="J23" s="2">
        <f>MIN(J5:J20)</f>
        <v>0.39</v>
      </c>
      <c r="K23" s="2">
        <f>MIN(K5:K20)</f>
        <v>0</v>
      </c>
      <c r="L23" s="2">
        <f>MIN(L5:L20)</f>
        <v>0</v>
      </c>
    </row>
    <row r="24" spans="2:14" x14ac:dyDescent="0.3">
      <c r="B24" t="s">
        <v>42</v>
      </c>
      <c r="D24" s="3">
        <f>AVERAGE(D4:D20)</f>
        <v>69.75</v>
      </c>
      <c r="E24" s="3">
        <f t="shared" ref="E24:G24" si="8">AVERAGE(E4:E20)</f>
        <v>74.5</v>
      </c>
      <c r="F24" s="3">
        <f t="shared" si="8"/>
        <v>0.8125</v>
      </c>
      <c r="G24" s="3">
        <f t="shared" si="8"/>
        <v>0.8125</v>
      </c>
      <c r="H24" s="3"/>
      <c r="I24" s="2">
        <f>AVERAGE(I5:I20)</f>
        <v>0.6974999999999999</v>
      </c>
      <c r="J24" s="2">
        <f>AVERAGE(J5:J20)</f>
        <v>0.74499999999999988</v>
      </c>
      <c r="K24" s="2">
        <f>AVERAGE(K5:K20)</f>
        <v>0.8125</v>
      </c>
      <c r="L24" s="2">
        <f>AVERAGE(L5:L20)</f>
        <v>0.8125</v>
      </c>
    </row>
  </sheetData>
  <conditionalFormatting sqref="D4:D20">
    <cfRule type="iconSet" priority="6">
      <iconSet iconSet="3Symbols">
        <cfvo type="percent" val="0"/>
        <cfvo type="percent" val="33"/>
        <cfvo type="percent" val="67"/>
      </iconSet>
    </cfRule>
  </conditionalFormatting>
  <conditionalFormatting sqref="E4:E20">
    <cfRule type="iconSet" priority="5">
      <iconSet iconSet="3Symbols">
        <cfvo type="percent" val="0"/>
        <cfvo type="percent" val="33"/>
        <cfvo type="percent" val="67"/>
      </iconSet>
    </cfRule>
  </conditionalFormatting>
  <conditionalFormatting sqref="F4:F20">
    <cfRule type="iconSet" priority="4">
      <iconSet iconSet="3Symbols">
        <cfvo type="percent" val="0"/>
        <cfvo type="percent" val="33"/>
        <cfvo type="percent" val="67"/>
      </iconSet>
    </cfRule>
  </conditionalFormatting>
  <conditionalFormatting sqref="G4:G20">
    <cfRule type="iconSet" priority="3">
      <iconSet iconSet="3Symbols">
        <cfvo type="percent" val="0"/>
        <cfvo type="percent" val="33"/>
        <cfvo type="percent" val="67"/>
      </iconSet>
    </cfRule>
  </conditionalFormatting>
  <conditionalFormatting sqref="I5:L20 N5:N20">
    <cfRule type="cellIs" dxfId="1" priority="2" operator="lessThan">
      <formula>0.5</formula>
    </cfRule>
  </conditionalFormatting>
  <conditionalFormatting sqref="N5:N20">
    <cfRule type="cellIs" dxfId="0" priority="1" operator="equal">
      <formula>TRUE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</dc:creator>
  <cp:lastModifiedBy>Mathilde</cp:lastModifiedBy>
  <dcterms:created xsi:type="dcterms:W3CDTF">2024-09-30T08:28:30Z</dcterms:created>
  <dcterms:modified xsi:type="dcterms:W3CDTF">2024-10-01T06:24:54Z</dcterms:modified>
</cp:coreProperties>
</file>